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1_6FBC5EA9CADC0475A0A75E31061C20FAB3C40BBB" xr6:coauthVersionLast="37" xr6:coauthVersionMax="37" xr10:uidLastSave="{00000000-0000-0000-0000-000000000000}"/>
  <bookViews>
    <workbookView xWindow="240" yWindow="108" windowWidth="14808" windowHeight="8016" xr2:uid="{00000000-000D-0000-FFFF-FFFF00000000}"/>
  </bookViews>
  <sheets>
    <sheet name="великий проект" sheetId="1" r:id="rId1"/>
    <sheet name="Лист2" sheetId="2" r:id="rId2"/>
  </sheets>
  <calcPr calcId="179021"/>
</workbook>
</file>

<file path=xl/calcChain.xml><?xml version="1.0" encoding="utf-8"?>
<calcChain xmlns="http://schemas.openxmlformats.org/spreadsheetml/2006/main">
  <c r="F8" i="1" l="1"/>
  <c r="E10" i="1"/>
  <c r="E9" i="1"/>
  <c r="F6" i="1" l="1"/>
  <c r="C4" i="1"/>
  <c r="F15" i="1" l="1"/>
  <c r="F16" i="1" s="1"/>
  <c r="F17" i="1" l="1"/>
  <c r="F19" i="1" s="1"/>
</calcChain>
</file>

<file path=xl/sharedStrings.xml><?xml version="1.0" encoding="utf-8"?>
<sst xmlns="http://schemas.openxmlformats.org/spreadsheetml/2006/main" count="19" uniqueCount="19">
  <si>
    <t>кв.м.</t>
  </si>
  <si>
    <t>ціна /кв.м., грн</t>
  </si>
  <si>
    <t>грн</t>
  </si>
  <si>
    <t>еко-паркінг</t>
  </si>
  <si>
    <t>лавки + урни</t>
  </si>
  <si>
    <t>ціна/ шт, грн</t>
  </si>
  <si>
    <t>встановлення (+30% до елементів)</t>
  </si>
  <si>
    <t>встан (лавки+урни) + 30% до елементів</t>
  </si>
  <si>
    <t>тренажери + турнікети</t>
  </si>
  <si>
    <t>ЗАГАЛЬНИЙ КОШТОРИС</t>
  </si>
  <si>
    <t>20% непербачувані витрати</t>
  </si>
  <si>
    <t>10% Розробка ПКД</t>
  </si>
  <si>
    <t>Роботи  з  підготовки  основи  для  скейт-парку</t>
  </si>
  <si>
    <t>Облаштування  бетонного  покриття  площею</t>
  </si>
  <si>
    <t>Монтаж  металевих  конструкцій  для  скейт-парку</t>
  </si>
  <si>
    <t xml:space="preserve">Облаштування  ролердрому  для  дітей </t>
  </si>
  <si>
    <t>Автономне вуличне освітлення(опори, світильники)</t>
  </si>
  <si>
    <t>Доріжки пішохідні</t>
  </si>
  <si>
    <t>балансири, гойдалки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</si>
</sst>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[$₴-422]_-;\-* #,##0.00[$₴-422]_-;_-* &quot;-&quot;??[$₴-422]_-;_-@_-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theme="5" tint="0.79998168889431442"/>
      <name val="Calibri"/>
      <family val="2"/>
      <scheme val="minor"/>
    </font>
    <font>
      <sz val="12"/>
      <color theme="5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4" fontId="1" fillId="0" borderId="0" xfId="0" applyNumberFormat="1" applyFont="1"/>
    <xf numFmtId="164" fontId="3" fillId="0" borderId="5" xfId="0" applyNumberFormat="1" applyFont="1" applyBorder="1" applyAlignment="1">
      <alignment horizontal="center" vertical="center"/>
    </xf>
    <xf numFmtId="164" fontId="1" fillId="0" borderId="2" xfId="0" applyNumberFormat="1" applyFont="1" applyBorder="1"/>
    <xf numFmtId="164" fontId="1" fillId="0" borderId="1" xfId="0" applyNumberFormat="1" applyFont="1" applyBorder="1"/>
    <xf numFmtId="0" fontId="1" fillId="0" borderId="4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164" fontId="4" fillId="0" borderId="5" xfId="0" applyNumberFormat="1" applyFont="1" applyBorder="1"/>
    <xf numFmtId="164" fontId="5" fillId="3" borderId="0" xfId="0" applyNumberFormat="1" applyFont="1" applyFill="1"/>
    <xf numFmtId="164" fontId="6" fillId="0" borderId="0" xfId="0" applyNumberFormat="1" applyFont="1"/>
    <xf numFmtId="164" fontId="1" fillId="0" borderId="1" xfId="0" applyNumberFormat="1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9"/>
  <sheetViews>
    <sheetView tabSelected="1" workbookViewId="0">
      <selection activeCell="B2" sqref="B2:F19"/>
    </sheetView>
  </sheetViews>
  <sheetFormatPr defaultColWidth="8.88671875" defaultRowHeight="12" x14ac:dyDescent="0.25"/>
  <cols>
    <col min="1" max="1" width="2.5546875" style="2" customWidth="1"/>
    <col min="2" max="2" width="50" style="5" customWidth="1"/>
    <col min="3" max="3" width="6.6640625" style="1" customWidth="1"/>
    <col min="4" max="4" width="7.6640625" style="1" customWidth="1"/>
    <col min="5" max="5" width="9.44140625" style="1" customWidth="1"/>
    <col min="6" max="6" width="15.33203125" style="10" customWidth="1"/>
    <col min="7" max="7" width="15.109375" style="2" bestFit="1" customWidth="1"/>
    <col min="8" max="16384" width="8.88671875" style="2"/>
  </cols>
  <sheetData>
    <row r="1" spans="2:7" ht="16.2" thickBot="1" x14ac:dyDescent="0.35">
      <c r="F1" s="18"/>
      <c r="G1" s="19"/>
    </row>
    <row r="2" spans="2:7" ht="24.6" thickBot="1" x14ac:dyDescent="0.3">
      <c r="B2" s="15"/>
      <c r="C2" s="8" t="s">
        <v>0</v>
      </c>
      <c r="D2" s="9" t="s">
        <v>5</v>
      </c>
      <c r="E2" s="9" t="s">
        <v>1</v>
      </c>
      <c r="F2" s="11" t="s">
        <v>2</v>
      </c>
    </row>
    <row r="3" spans="2:7" x14ac:dyDescent="0.25">
      <c r="B3" s="6" t="s">
        <v>12</v>
      </c>
      <c r="C3" s="7">
        <v>1200</v>
      </c>
      <c r="D3" s="7"/>
      <c r="E3" s="7">
        <v>2000</v>
      </c>
      <c r="F3" s="12">
        <v>250000</v>
      </c>
    </row>
    <row r="4" spans="2:7" x14ac:dyDescent="0.25">
      <c r="B4" s="4" t="s">
        <v>3</v>
      </c>
      <c r="C4" s="3">
        <f>55*5</f>
        <v>275</v>
      </c>
      <c r="D4" s="3"/>
      <c r="E4" s="3">
        <v>1100</v>
      </c>
      <c r="F4" s="13">
        <v>180000</v>
      </c>
    </row>
    <row r="5" spans="2:7" x14ac:dyDescent="0.25">
      <c r="B5" s="4" t="s">
        <v>4</v>
      </c>
      <c r="C5" s="3"/>
      <c r="D5" s="3"/>
      <c r="E5" s="3"/>
      <c r="F5" s="13">
        <v>60000</v>
      </c>
    </row>
    <row r="6" spans="2:7" x14ac:dyDescent="0.25">
      <c r="B6" s="4" t="s">
        <v>7</v>
      </c>
      <c r="C6" s="3"/>
      <c r="D6" s="3"/>
      <c r="E6" s="3"/>
      <c r="F6" s="13">
        <f>F5*30%</f>
        <v>18000</v>
      </c>
    </row>
    <row r="7" spans="2:7" x14ac:dyDescent="0.25">
      <c r="B7" s="4" t="s">
        <v>8</v>
      </c>
      <c r="C7" s="3"/>
      <c r="D7" s="3"/>
      <c r="E7" s="3"/>
      <c r="F7" s="13">
        <v>220000</v>
      </c>
    </row>
    <row r="8" spans="2:7" x14ac:dyDescent="0.25">
      <c r="B8" s="4" t="s">
        <v>6</v>
      </c>
      <c r="C8" s="3"/>
      <c r="D8" s="3"/>
      <c r="E8" s="3"/>
      <c r="F8" s="13">
        <f>(F7)*30%</f>
        <v>66000</v>
      </c>
    </row>
    <row r="9" spans="2:7" x14ac:dyDescent="0.25">
      <c r="B9" s="4" t="s">
        <v>13</v>
      </c>
      <c r="C9" s="3">
        <v>1200</v>
      </c>
      <c r="D9" s="3"/>
      <c r="E9" s="20">
        <f>F9/C9</f>
        <v>250</v>
      </c>
      <c r="F9" s="13">
        <v>300000</v>
      </c>
    </row>
    <row r="10" spans="2:7" x14ac:dyDescent="0.25">
      <c r="B10" s="4" t="s">
        <v>14</v>
      </c>
      <c r="C10" s="3">
        <v>1200</v>
      </c>
      <c r="D10" s="3"/>
      <c r="E10" s="20">
        <f>F10/C10</f>
        <v>216.66666666666666</v>
      </c>
      <c r="F10" s="13">
        <v>260000</v>
      </c>
    </row>
    <row r="11" spans="2:7" x14ac:dyDescent="0.25">
      <c r="B11" s="4" t="s">
        <v>16</v>
      </c>
      <c r="C11" s="3"/>
      <c r="D11" s="3"/>
      <c r="E11" s="20"/>
      <c r="F11" s="13">
        <v>74000</v>
      </c>
    </row>
    <row r="12" spans="2:7" x14ac:dyDescent="0.25">
      <c r="B12" s="4" t="s">
        <v>17</v>
      </c>
      <c r="C12" s="3"/>
      <c r="D12" s="3"/>
      <c r="E12" s="20"/>
      <c r="F12" s="13">
        <v>86000</v>
      </c>
    </row>
    <row r="13" spans="2:7" x14ac:dyDescent="0.25">
      <c r="B13" s="4" t="s">
        <v>15</v>
      </c>
      <c r="C13" s="3"/>
      <c r="D13" s="3"/>
      <c r="E13" s="3"/>
      <c r="F13" s="13">
        <v>340000</v>
      </c>
    </row>
    <row r="14" spans="2:7" x14ac:dyDescent="0.25">
      <c r="B14" s="6" t="s">
        <v>18</v>
      </c>
      <c r="C14" s="7"/>
      <c r="D14" s="7"/>
      <c r="E14" s="7"/>
      <c r="F14" s="12">
        <v>200000</v>
      </c>
    </row>
    <row r="15" spans="2:7" x14ac:dyDescent="0.25">
      <c r="F15" s="10">
        <f>SUM(F3:F14)</f>
        <v>2054000</v>
      </c>
      <c r="G15" s="10"/>
    </row>
    <row r="16" spans="2:7" x14ac:dyDescent="0.25">
      <c r="B16" s="2" t="s">
        <v>11</v>
      </c>
      <c r="F16" s="10">
        <f>F15*0.1</f>
        <v>205400</v>
      </c>
    </row>
    <row r="17" spans="2:6" x14ac:dyDescent="0.25">
      <c r="B17" s="2" t="s">
        <v>10</v>
      </c>
      <c r="F17" s="10">
        <f>F15*0.2</f>
        <v>410800</v>
      </c>
    </row>
    <row r="18" spans="2:6" ht="12.6" thickBot="1" x14ac:dyDescent="0.3"/>
    <row r="19" spans="2:6" ht="15" thickBot="1" x14ac:dyDescent="0.35">
      <c r="B19" s="16" t="s">
        <v>9</v>
      </c>
      <c r="C19" s="14"/>
      <c r="D19" s="14"/>
      <c r="E19" s="14"/>
      <c r="F19" s="17">
        <f>F15+F16+F17</f>
        <v>2670200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великий проект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2021-09-14T20:37:02Z</dcterms:modified>
</cp:coreProperties>
</file>